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sk\Downloads\"/>
    </mc:Choice>
  </mc:AlternateContent>
  <xr:revisionPtr revIDLastSave="0" documentId="8_{4AF0DCFE-3A69-43B7-85D3-3FC369190987}" xr6:coauthVersionLast="47" xr6:coauthVersionMax="47" xr10:uidLastSave="{00000000-0000-0000-0000-000000000000}"/>
  <bookViews>
    <workbookView xWindow="-98" yWindow="-98" windowWidth="20715" windowHeight="13276" xr2:uid="{4481918E-E6F0-4727-BE97-41A82DB649BF}"/>
  </bookViews>
  <sheets>
    <sheet name="Budgetplan" sheetId="1" r:id="rId1"/>
    <sheet name="lijsten" sheetId="2" state="hidden" r:id="rId2"/>
  </sheets>
  <definedNames>
    <definedName name="_Hlk161911270" localSheetId="0">Budgetplan!$A$1</definedName>
    <definedName name="functie">TabelLijst1[Functiegroepen]</definedName>
    <definedName name="partner">TabelOverzicht[Naam organisatie / Name der Organisation]</definedName>
    <definedName name="partners">TabelOverzicht[Naam organisatie / Name der Organisation]</definedName>
    <definedName name="type">TabelLijst2[Type project]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A42" i="1"/>
  <c r="E42" i="1" s="1"/>
  <c r="A43" i="1"/>
  <c r="E43" i="1" s="1"/>
  <c r="A44" i="1"/>
  <c r="E44" i="1" s="1"/>
  <c r="A45" i="1"/>
  <c r="E45" i="1" s="1"/>
  <c r="A41" i="1"/>
  <c r="B41" i="1" s="1"/>
  <c r="E36" i="1"/>
  <c r="F36" i="1" s="1"/>
  <c r="E37" i="1"/>
  <c r="F37" i="1" s="1"/>
  <c r="E32" i="1"/>
  <c r="F32" i="1" s="1"/>
  <c r="E33" i="1"/>
  <c r="F33" i="1" s="1"/>
  <c r="E34" i="1"/>
  <c r="F34" i="1" s="1"/>
  <c r="E35" i="1"/>
  <c r="F35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G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B45" i="1" l="1"/>
  <c r="C45" i="1"/>
  <c r="D45" i="1"/>
  <c r="C44" i="1"/>
  <c r="D44" i="1"/>
  <c r="C43" i="1"/>
  <c r="D43" i="1"/>
  <c r="B43" i="1"/>
  <c r="C42" i="1"/>
  <c r="D42" i="1"/>
  <c r="B42" i="1"/>
  <c r="C41" i="1"/>
  <c r="G37" i="1"/>
  <c r="H37" i="1" s="1"/>
  <c r="G36" i="1"/>
  <c r="H36" i="1" s="1"/>
  <c r="G33" i="1"/>
  <c r="H33" i="1" s="1"/>
  <c r="G35" i="1"/>
  <c r="H35" i="1" s="1"/>
  <c r="G34" i="1"/>
  <c r="H34" i="1" s="1"/>
  <c r="G32" i="1"/>
  <c r="H32" i="1" s="1"/>
  <c r="G23" i="1"/>
  <c r="H23" i="1" s="1"/>
  <c r="G29" i="1"/>
  <c r="H29" i="1" s="1"/>
  <c r="G21" i="1"/>
  <c r="H21" i="1" s="1"/>
  <c r="G24" i="1"/>
  <c r="H24" i="1" s="1"/>
  <c r="G31" i="1"/>
  <c r="H31" i="1" s="1"/>
  <c r="G28" i="1"/>
  <c r="H28" i="1" s="1"/>
  <c r="G20" i="1"/>
  <c r="G27" i="1"/>
  <c r="H27" i="1" s="1"/>
  <c r="G19" i="1"/>
  <c r="G26" i="1"/>
  <c r="H26" i="1" s="1"/>
  <c r="G18" i="1"/>
  <c r="D41" i="1" s="1"/>
  <c r="H25" i="1"/>
  <c r="G30" i="1"/>
  <c r="H30" i="1" s="1"/>
  <c r="G22" i="1"/>
  <c r="H22" i="1" s="1"/>
  <c r="B46" i="1" l="1"/>
  <c r="C46" i="1"/>
  <c r="H20" i="1"/>
  <c r="H19" i="1"/>
  <c r="H18" i="1"/>
  <c r="E41" i="1" s="1"/>
  <c r="E46" i="1" l="1"/>
  <c r="D46" i="1"/>
  <c r="F42" i="1" l="1"/>
  <c r="F43" i="1"/>
  <c r="F44" i="1"/>
  <c r="F45" i="1"/>
  <c r="F41" i="1"/>
  <c r="F46" i="1" l="1"/>
</calcChain>
</file>

<file path=xl/sharedStrings.xml><?xml version="1.0" encoding="utf-8"?>
<sst xmlns="http://schemas.openxmlformats.org/spreadsheetml/2006/main" count="49" uniqueCount="42">
  <si>
    <t>Haalbaarheidsstudie / Machbarkeitstudie</t>
  </si>
  <si>
    <t>Subsidiabele kosten max. €20.000, 50% subsidie / Förderfähige Kosten max. 20.000 €, 50% Zuschuss</t>
  </si>
  <si>
    <t>Innovatieproject / Innovationsprojekt</t>
  </si>
  <si>
    <t>Subsidiabele kosten max. €100.000, 50% subsidie / Förderfähige Kosten max. 100.000 €, 50% Zuschuss</t>
  </si>
  <si>
    <t>KPF INDUSTR_I4.0</t>
  </si>
  <si>
    <t>Kies projecttype / Projektkategorie Auswählen</t>
  </si>
  <si>
    <t>Naam organisatie / Name der Organisation</t>
  </si>
  <si>
    <t>Plaats / Ort</t>
  </si>
  <si>
    <t>Uren / Stunden</t>
  </si>
  <si>
    <t>Kosten / Kosten</t>
  </si>
  <si>
    <t>Overhead / Overhead</t>
  </si>
  <si>
    <t>Totaal / Summe</t>
  </si>
  <si>
    <t>Subsidie / Zuschüss</t>
  </si>
  <si>
    <t>Aanvrager / Antragsteller</t>
  </si>
  <si>
    <t>Partner / Partner 1</t>
  </si>
  <si>
    <t>Partner / Partner 2</t>
  </si>
  <si>
    <t>Partner / Partner 3</t>
  </si>
  <si>
    <t>Partner / Partner 4</t>
  </si>
  <si>
    <t xml:space="preserve">Let op, maximale subsidiabele kosten overschreden, de subsidie is gemaximeerd. Hinweis: Die maximal förderfähigen Kosten wurden überschritten, der Zuschuss ist begrenzt. </t>
  </si>
  <si>
    <t>Partner</t>
  </si>
  <si>
    <t>Medewerker / Mitarbeiter</t>
  </si>
  <si>
    <t>Functiegroep / Leistungsgruppe</t>
  </si>
  <si>
    <t>Uren/Stunden</t>
  </si>
  <si>
    <t>Tarief / Tarif</t>
  </si>
  <si>
    <t xml:space="preserve">Overhead / Overhead </t>
  </si>
  <si>
    <t>Functiegroepen</t>
  </si>
  <si>
    <t>Waarde</t>
  </si>
  <si>
    <t>Type project</t>
  </si>
  <si>
    <t>FG2 - Projectleider</t>
  </si>
  <si>
    <t>Haalbaarheidsstudie</t>
  </si>
  <si>
    <t>FG2 - Senior Projectmedewerker</t>
  </si>
  <si>
    <t>Innovatieproject</t>
  </si>
  <si>
    <t>FG3 - Projectmedewerker</t>
  </si>
  <si>
    <t>FG4 - Junior projectmedewerker</t>
  </si>
  <si>
    <t>Partner / Partner</t>
  </si>
  <si>
    <t>2. Partneroverzicht / Partnerübersicht</t>
  </si>
  <si>
    <t>3. Uren per partner per medewerker / Stunden pro Partner und Mitarbeiter</t>
  </si>
  <si>
    <t>4. Samenvatting / Zusammenfassung</t>
  </si>
  <si>
    <t>Projectbudget</t>
  </si>
  <si>
    <t>Projektbudget</t>
  </si>
  <si>
    <t>1. Projectinformatie / Projektinformationen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</si>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</sst>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ptos"/>
      <family val="2"/>
    </font>
    <font>
      <b/>
      <sz val="14"/>
      <color rgb="FF003399"/>
      <name val="Exo 2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11" fillId="2" borderId="0" xfId="0" applyFont="1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righ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5" fillId="2" borderId="0" xfId="0" applyFont="1" applyFill="1" applyProtection="1"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3" borderId="7" xfId="0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7" xfId="0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9" xfId="0" applyFill="1" applyBorder="1" applyProtection="1">
      <protection hidden="1"/>
    </xf>
    <xf numFmtId="44" fontId="0" fillId="0" borderId="2" xfId="2" applyFont="1" applyFill="1" applyBorder="1" applyProtection="1">
      <protection hidden="1"/>
    </xf>
    <xf numFmtId="44" fontId="0" fillId="0" borderId="0" xfId="0" applyNumberFormat="1" applyProtection="1">
      <protection hidden="1"/>
    </xf>
    <xf numFmtId="44" fontId="0" fillId="0" borderId="3" xfId="0" applyNumberFormat="1" applyBorder="1" applyProtection="1">
      <protection hidden="1"/>
    </xf>
    <xf numFmtId="44" fontId="0" fillId="0" borderId="4" xfId="2" applyFont="1" applyFill="1" applyBorder="1" applyProtection="1">
      <protection hidden="1"/>
    </xf>
    <xf numFmtId="44" fontId="0" fillId="0" borderId="5" xfId="0" applyNumberFormat="1" applyBorder="1" applyProtection="1">
      <protection hidden="1"/>
    </xf>
    <xf numFmtId="44" fontId="0" fillId="0" borderId="6" xfId="0" applyNumberFormat="1" applyBorder="1" applyProtection="1">
      <protection hidden="1"/>
    </xf>
    <xf numFmtId="0" fontId="2" fillId="4" borderId="2" xfId="0" applyFont="1" applyFill="1" applyBorder="1" applyProtection="1">
      <protection hidden="1"/>
    </xf>
    <xf numFmtId="0" fontId="2" fillId="4" borderId="5" xfId="0" applyFont="1" applyFill="1" applyBorder="1" applyProtection="1">
      <protection hidden="1"/>
    </xf>
    <xf numFmtId="43" fontId="0" fillId="0" borderId="0" xfId="1" applyFont="1" applyFill="1" applyBorder="1" applyAlignment="1" applyProtection="1">
      <protection hidden="1"/>
    </xf>
    <xf numFmtId="164" fontId="0" fillId="0" borderId="0" xfId="1" applyNumberFormat="1" applyFont="1" applyFill="1" applyBorder="1" applyProtection="1">
      <protection hidden="1"/>
    </xf>
    <xf numFmtId="44" fontId="0" fillId="0" borderId="0" xfId="2" applyFont="1" applyFill="1" applyBorder="1" applyProtection="1">
      <protection hidden="1"/>
    </xf>
    <xf numFmtId="0" fontId="0" fillId="0" borderId="13" xfId="0" applyBorder="1" applyProtection="1">
      <protection hidden="1"/>
    </xf>
    <xf numFmtId="164" fontId="0" fillId="0" borderId="11" xfId="1" applyNumberFormat="1" applyFont="1" applyFill="1" applyBorder="1" applyProtection="1">
      <protection hidden="1"/>
    </xf>
    <xf numFmtId="44" fontId="0" fillId="0" borderId="11" xfId="2" applyFont="1" applyFill="1" applyBorder="1" applyProtection="1">
      <protection hidden="1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3" xfId="0" applyBorder="1" applyProtection="1"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center"/>
      <protection hidden="1"/>
    </xf>
    <xf numFmtId="0" fontId="9" fillId="5" borderId="7" xfId="0" applyFont="1" applyFill="1" applyBorder="1" applyAlignment="1" applyProtection="1">
      <alignment horizontal="center"/>
      <protection hidden="1"/>
    </xf>
    <xf numFmtId="0" fontId="9" fillId="5" borderId="8" xfId="0" applyFont="1" applyFill="1" applyBorder="1" applyAlignment="1" applyProtection="1">
      <alignment horizontal="center"/>
      <protection hidden="1"/>
    </xf>
    <xf numFmtId="0" fontId="9" fillId="5" borderId="9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</cellXfs>
  <cellStyles count="3">
    <cellStyle name="Komma" xfId="1" builtinId="3"/>
    <cellStyle name="Standaard" xfId="0" builtinId="0"/>
    <cellStyle name="Valuta" xfId="2" builtinId="4"/>
  </cellStyles>
  <dxfs count="30">
    <dxf>
      <fill>
        <patternFill>
          <bgColor rgb="FFFF0000"/>
        </patternFill>
      </fill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1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protection locked="1" hidden="1"/>
    </dxf>
    <dxf>
      <numFmt numFmtId="34" formatCode="_ &quot;€&quot;\ * #,##0.00_ ;_ &quot;€&quot;\ * \-#,##0.00_ ;_ &quot;€&quot;\ * &quot;-&quot;??_ ;_ @_ 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vertical/>
      </border>
      <protection locked="1" hidden="1"/>
    </dxf>
    <dxf>
      <numFmt numFmtId="34" formatCode="_ &quot;€&quot;\ * #,##0.00_ ;_ &quot;€&quot;\ * \-#,##0.00_ ;_ &quot;€&quot;\ * &quot;-&quot;??_ ;_ @_ "/>
      <fill>
        <patternFill patternType="none">
          <fgColor indexed="64"/>
          <bgColor auto="1"/>
        </patternFill>
      </fill>
      <protection locked="1" hidden="1"/>
    </dxf>
    <dxf>
      <numFmt numFmtId="34" formatCode="_ &quot;€&quot;\ * #,##0.00_ ;_ &quot;€&quot;\ * \-#,##0.00_ ;_ &quot;€&quot;\ * &quot;-&quot;??_ ;_ @_ 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vertical/>
      </border>
      <protection locked="1" hidden="1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1"/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  <protection locked="1" hidden="1"/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vertical/>
      </border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vertical/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1"/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1828800</xdr:colOff>
      <xdr:row>0</xdr:row>
      <xdr:rowOff>6350</xdr:rowOff>
    </xdr:from>
    <xdr:to>
      <xdr:col>1</xdr:col>
      <xdr:colOff>396875</xdr:colOff>
      <xdr:row>3</xdr:row>
      <xdr:rowOff>58872</xdr:rowOff>
    </xdr:to>
    <xdr:pic>
      <xdr:nvPicPr>
        <xdr:cNvPr id="4" name="Afbeelding 3" descr="Afbeelding met tekst, schermopname, Lettertype, logo&#10;&#10;Automatisch gegenereerde beschrijving">
          <a:extLst>
            <a:ext uri="{FF2B5EF4-FFF2-40B4-BE49-F238E27FC236}">
              <a16:creationId xmlns:a16="http://schemas.microsoft.com/office/drawing/2014/main" id="{57E85404-9212-4676-F6E2-C43DCC859C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7" t="8824" r="4417" b="6617"/>
        <a:stretch/>
      </xdr:blipFill>
      <xdr:spPr bwMode="auto">
        <a:xfrm>
          <a:off x="1828800" y="6350"/>
          <a:ext cx="1463675" cy="6430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876301</xdr:colOff>
      <xdr:row>37</xdr:row>
      <xdr:rowOff>149226</xdr:rowOff>
    </xdr:from>
    <xdr:to>
      <xdr:col>8</xdr:col>
      <xdr:colOff>1</xdr:colOff>
      <xdr:row>45</xdr:row>
      <xdr:rowOff>160768</xdr:rowOff>
    </xdr:to>
    <xdr:pic>
      <xdr:nvPicPr>
        <xdr:cNvPr id="5" name="Afbeelding 4" descr="Afbeelding met cirkel, Graphics, logo, Lettertype&#10;&#10;Automatisch gegenereerde beschrijving">
          <a:extLst>
            <a:ext uri="{FF2B5EF4-FFF2-40B4-BE49-F238E27FC236}">
              <a16:creationId xmlns:a16="http://schemas.microsoft.com/office/drawing/2014/main" id="{72E4D2BF-41FD-6605-5A8E-CE691572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6" y="6950076"/>
          <a:ext cx="2006600" cy="14783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777934-C1F1-402E-A7D6-A1D8181E6952}" name="TabelOverzicht" displayName="TabelOverzicht" ref="A9:C14" totalsRowShown="0" headerRowDxfId="29" dataDxfId="27" headerRowBorderDxfId="28" tableBorderDxfId="26">
  <autoFilter ref="A9:C14" xr:uid="{3E777934-C1F1-402E-A7D6-A1D8181E6952}"/>
  <tableColumns count="3">
    <tableColumn id="1" xr3:uid="{4EDE3B04-62F4-4F09-92AB-F08C26BED3AA}" name="Partner / Partner" dataDxfId="25"/>
    <tableColumn id="2" xr3:uid="{7FE124B9-BF21-441A-A550-966BADBAA059}" name="Naam organisatie / Name der Organisation" dataDxfId="24"/>
    <tableColumn id="3" xr3:uid="{B7896931-4DB3-4C60-A333-DD731C9A3EB8}" name="Plaats / Ort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2E199E-317E-4B1B-ACA5-74201F059763}" name="TabelInvoergegevens" displayName="TabelInvoergegevens" ref="A17:H37" totalsRowShown="0" headerRowDxfId="22" dataDxfId="20" headerRowBorderDxfId="21" tableBorderDxfId="19">
  <autoFilter ref="A17:H37" xr:uid="{AD2E199E-317E-4B1B-ACA5-74201F059763}"/>
  <tableColumns count="8">
    <tableColumn id="1" xr3:uid="{3A67D174-4E0F-4E1B-914E-2FF754F06981}" name="Partner" dataDxfId="18"/>
    <tableColumn id="2" xr3:uid="{D21AE3F0-68E0-4EDC-AC40-696FD953F3FC}" name="Medewerker / Mitarbeiter" dataDxfId="17"/>
    <tableColumn id="3" xr3:uid="{1201FBE5-2529-4679-9532-F67D04401771}" name="Functiegroep / Leistungsgruppe" dataDxfId="16"/>
    <tableColumn id="5" xr3:uid="{9A6D7E53-C698-4429-BD24-CCB6D4C3A4A3}" name="Uren/Stunden" dataDxfId="15"/>
    <tableColumn id="6" xr3:uid="{4222EAD2-C6E9-43AF-98A7-5A9570B59916}" name="Tarief / Tarif" dataDxfId="14" dataCellStyle="Valuta">
      <calculatedColumnFormula>IF(ISBLANK(TabelInvoergegevens[[#This Row],[Functiegroep / Leistungsgruppe]]),,IF(LEFT(TabelInvoergegevens[[#This Row],[Functiegroep / Leistungsgruppe]],3)="FG2",58.5,IF(LEFT(TabelInvoergegevens[[#This Row],[Functiegroep / Leistungsgruppe]],3)="FG3",41.5,32)))</calculatedColumnFormula>
    </tableColumn>
    <tableColumn id="7" xr3:uid="{0E289BAA-C508-409A-940E-2FF78FD695B4}" name="Kosten / Kosten" dataDxfId="13">
      <calculatedColumnFormula>TabelInvoergegevens[[#This Row],[Uren/Stunden]]*TabelInvoergegevens[[#This Row],[Tarief / Tarif]]</calculatedColumnFormula>
    </tableColumn>
    <tableColumn id="8" xr3:uid="{6DB00F02-7274-4EE2-A905-C861C6F0E28D}" name="Overhead / Overhead " dataDxfId="12">
      <calculatedColumnFormula>TabelInvoergegevens[[#This Row],[Kosten / Kosten]]*40%</calculatedColumnFormula>
    </tableColumn>
    <tableColumn id="9" xr3:uid="{57A55E28-84A5-40E9-82E5-738A04A809AB}" name="Totaal / Summe" dataDxfId="11">
      <calculatedColumnFormula>TabelInvoergegevens[[#This Row],[Kosten / Kosten]]+TabelInvoergegevens[[#This Row],[Overhead / Overhead 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E70019-17FD-49C4-A59C-C5F0E903E9AA}" name="Tabel5" displayName="Tabel5" ref="A40:F46" totalsRowShown="0" headerRowDxfId="10" dataDxfId="9" tableBorderDxfId="8" dataCellStyle="Valuta">
  <autoFilter ref="A40:F46" xr:uid="{B5E70019-17FD-49C4-A59C-C5F0E903E9AA}"/>
  <tableColumns count="6">
    <tableColumn id="1" xr3:uid="{BD27DC61-4033-4EB1-8702-AA4723925990}" name="Partner" dataDxfId="7" dataCellStyle="Komma"/>
    <tableColumn id="2" xr3:uid="{10A3F481-D0F2-4D81-BEB0-DB599476BEDB}" name="Uren / Stunden" dataDxfId="6" dataCellStyle="Komma"/>
    <tableColumn id="3" xr3:uid="{78383297-79ED-4D6F-AC1E-04824EEB9DDE}" name="Kosten / Kosten" dataDxfId="5" dataCellStyle="Valuta"/>
    <tableColumn id="4" xr3:uid="{867C4F67-976A-4F8A-A885-57FCB9A64C5F}" name="Overhead / Overhead" dataDxfId="4" dataCellStyle="Valuta"/>
    <tableColumn id="5" xr3:uid="{61EAF7A0-27E3-42C7-BFE9-BF56590BCD23}" name="Totaal / Summe" dataDxfId="3" dataCellStyle="Valuta"/>
    <tableColumn id="6" xr3:uid="{5852E66E-23AB-486B-84D2-CF80A11AE7FF}" name="Subsidie / Zuschüss" dataDxfId="2" dataCellStyle="Valu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5CF98F-2BC7-41F0-B1FC-13D44F541B7B}" name="TabelLijst1" displayName="TabelLijst1" ref="A1:B5" totalsRowShown="0">
  <autoFilter ref="A1:B5" xr:uid="{A15CF98F-2BC7-41F0-B1FC-13D44F541B7B}"/>
  <tableColumns count="2">
    <tableColumn id="1" xr3:uid="{E7FF1BB4-5895-461E-9496-8FE4CED7340A}" name="Functiegroepen"/>
    <tableColumn id="2" xr3:uid="{3E8527A6-CB16-43DA-BA49-8231CF6AD28E}" name="Waard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2A1204-54DD-4224-A199-E16EBD7F608F}" name="TabelLijst2" displayName="TabelLijst2" ref="D1:D3" totalsRowShown="0">
  <autoFilter ref="D1:D3" xr:uid="{352A1204-54DD-4224-A199-E16EBD7F608F}"/>
  <tableColumns count="1">
    <tableColumn id="1" xr3:uid="{714BAA11-12BC-454F-9F5F-2B3E54C5FCAE}" name="Type projec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D4B3-C8C3-4CD9-8466-CC8E9DCA966F}">
  <dimension ref="A1:H46"/>
  <sheetViews>
    <sheetView tabSelected="1" workbookViewId="0">
      <selection activeCell="A21" sqref="A21"/>
    </sheetView>
  </sheetViews>
  <sheetFormatPr defaultColWidth="8.73046875" defaultRowHeight="14.25" x14ac:dyDescent="0.45"/>
  <cols>
    <col min="1" max="1" width="41.46484375" style="2" bestFit="1" customWidth="1"/>
    <col min="2" max="2" width="43.19921875" style="2" bestFit="1" customWidth="1"/>
    <col min="3" max="3" width="45" style="2" customWidth="1"/>
    <col min="4" max="4" width="21.19921875" style="2" customWidth="1"/>
    <col min="5" max="5" width="16.265625" style="2" customWidth="1"/>
    <col min="6" max="6" width="21.796875" style="2" bestFit="1" customWidth="1"/>
    <col min="7" max="7" width="21.53125" style="2" customWidth="1"/>
    <col min="8" max="8" width="19.796875" style="2" bestFit="1" customWidth="1"/>
    <col min="9" max="16384" width="8.73046875" style="2"/>
  </cols>
  <sheetData>
    <row r="1" spans="1:8" ht="23.25" x14ac:dyDescent="0.45">
      <c r="A1" s="1" t="s">
        <v>4</v>
      </c>
    </row>
    <row r="2" spans="1:8" x14ac:dyDescent="0.45">
      <c r="A2" s="3" t="s">
        <v>38</v>
      </c>
    </row>
    <row r="3" spans="1:8" x14ac:dyDescent="0.45">
      <c r="A3" s="3" t="s">
        <v>39</v>
      </c>
    </row>
    <row r="5" spans="1:8" ht="15.5" customHeight="1" x14ac:dyDescent="0.55000000000000004">
      <c r="A5" s="38" t="s">
        <v>40</v>
      </c>
      <c r="B5" s="38"/>
      <c r="C5" s="4" t="s">
        <v>0</v>
      </c>
      <c r="D5" s="5" t="s">
        <v>1</v>
      </c>
      <c r="E5" s="6"/>
      <c r="F5" s="6"/>
    </row>
    <row r="6" spans="1:8" ht="14.55" customHeight="1" x14ac:dyDescent="0.7">
      <c r="A6" s="7" t="s">
        <v>5</v>
      </c>
      <c r="B6" s="37"/>
      <c r="C6" s="4" t="s">
        <v>2</v>
      </c>
      <c r="D6" s="5" t="s">
        <v>3</v>
      </c>
      <c r="E6" s="8"/>
      <c r="F6" s="8"/>
      <c r="G6" s="9"/>
      <c r="H6" s="9"/>
    </row>
    <row r="7" spans="1:8" x14ac:dyDescent="0.45">
      <c r="A7" s="10"/>
      <c r="B7" s="10"/>
      <c r="C7" s="10"/>
      <c r="D7" s="10"/>
      <c r="E7" s="10"/>
      <c r="F7" s="10"/>
      <c r="G7" s="10"/>
    </row>
    <row r="8" spans="1:8" ht="15.75" x14ac:dyDescent="0.5">
      <c r="A8" s="39" t="s">
        <v>35</v>
      </c>
      <c r="B8" s="40"/>
      <c r="C8" s="41"/>
      <c r="D8" s="10"/>
      <c r="G8" s="10"/>
    </row>
    <row r="9" spans="1:8" x14ac:dyDescent="0.45">
      <c r="A9" s="11" t="s">
        <v>34</v>
      </c>
      <c r="B9" s="12" t="s">
        <v>6</v>
      </c>
      <c r="C9" s="12" t="s">
        <v>7</v>
      </c>
    </row>
    <row r="10" spans="1:8" x14ac:dyDescent="0.45">
      <c r="A10" s="13" t="s">
        <v>13</v>
      </c>
      <c r="B10" s="34" t="s">
        <v>41</v>
      </c>
      <c r="C10" s="35"/>
    </row>
    <row r="11" spans="1:8" x14ac:dyDescent="0.45">
      <c r="A11" s="14" t="s">
        <v>14</v>
      </c>
      <c r="B11" s="33" t="s">
        <v>41</v>
      </c>
      <c r="C11" s="36"/>
    </row>
    <row r="12" spans="1:8" x14ac:dyDescent="0.45">
      <c r="A12" s="14" t="s">
        <v>15</v>
      </c>
      <c r="B12" s="33" t="s">
        <v>41</v>
      </c>
      <c r="C12" s="36"/>
    </row>
    <row r="13" spans="1:8" x14ac:dyDescent="0.45">
      <c r="A13" s="14" t="s">
        <v>16</v>
      </c>
      <c r="B13" s="33" t="s">
        <v>41</v>
      </c>
      <c r="C13" s="36"/>
    </row>
    <row r="14" spans="1:8" x14ac:dyDescent="0.45">
      <c r="A14" s="14" t="s">
        <v>17</v>
      </c>
      <c r="B14" s="33" t="s">
        <v>41</v>
      </c>
      <c r="C14" s="36"/>
    </row>
    <row r="15" spans="1:8" x14ac:dyDescent="0.45">
      <c r="A15" s="42" t="s">
        <v>18</v>
      </c>
      <c r="B15" s="42"/>
      <c r="C15" s="42"/>
      <c r="D15" s="42"/>
      <c r="E15" s="42"/>
      <c r="F15" s="42"/>
      <c r="G15" s="42"/>
      <c r="H15" s="42"/>
    </row>
    <row r="16" spans="1:8" ht="15.75" x14ac:dyDescent="0.5">
      <c r="A16" s="39" t="s">
        <v>36</v>
      </c>
      <c r="B16" s="40"/>
      <c r="C16" s="40"/>
      <c r="D16" s="40"/>
      <c r="E16" s="40"/>
      <c r="F16" s="40"/>
      <c r="G16" s="40"/>
      <c r="H16" s="41"/>
    </row>
    <row r="17" spans="1:8" x14ac:dyDescent="0.45">
      <c r="A17" s="15" t="s">
        <v>19</v>
      </c>
      <c r="B17" s="12" t="s">
        <v>20</v>
      </c>
      <c r="C17" s="12" t="s">
        <v>21</v>
      </c>
      <c r="D17" s="12" t="s">
        <v>22</v>
      </c>
      <c r="E17" s="16" t="s">
        <v>23</v>
      </c>
      <c r="F17" s="17" t="s">
        <v>9</v>
      </c>
      <c r="G17" s="17" t="s">
        <v>24</v>
      </c>
      <c r="H17" s="18" t="s">
        <v>11</v>
      </c>
    </row>
    <row r="18" spans="1:8" x14ac:dyDescent="0.45">
      <c r="A18" s="33"/>
      <c r="B18" s="33"/>
      <c r="C18" s="33"/>
      <c r="D18" s="33"/>
      <c r="E18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18" s="20">
        <f>TabelInvoergegevens[[#This Row],[Uren/Stunden]]*TabelInvoergegevens[[#This Row],[Tarief / Tarif]]</f>
        <v>0</v>
      </c>
      <c r="G18" s="20">
        <f>TabelInvoergegevens[[#This Row],[Kosten / Kosten]]*40%</f>
        <v>0</v>
      </c>
      <c r="H18" s="21">
        <f>TabelInvoergegevens[[#This Row],[Kosten / Kosten]]+TabelInvoergegevens[[#This Row],[Overhead / Overhead ]]</f>
        <v>0</v>
      </c>
    </row>
    <row r="19" spans="1:8" x14ac:dyDescent="0.45">
      <c r="A19" s="33"/>
      <c r="B19" s="33"/>
      <c r="C19" s="33"/>
      <c r="D19" s="33"/>
      <c r="E19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19" s="20">
        <f>TabelInvoergegevens[[#This Row],[Uren/Stunden]]*TabelInvoergegevens[[#This Row],[Tarief / Tarif]]</f>
        <v>0</v>
      </c>
      <c r="G19" s="20">
        <f>TabelInvoergegevens[[#This Row],[Kosten / Kosten]]*40%</f>
        <v>0</v>
      </c>
      <c r="H19" s="21">
        <f>TabelInvoergegevens[[#This Row],[Kosten / Kosten]]+TabelInvoergegevens[[#This Row],[Overhead / Overhead ]]</f>
        <v>0</v>
      </c>
    </row>
    <row r="20" spans="1:8" x14ac:dyDescent="0.45">
      <c r="A20" s="33"/>
      <c r="B20" s="33"/>
      <c r="C20" s="33"/>
      <c r="D20" s="33"/>
      <c r="E20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0" s="20">
        <f>TabelInvoergegevens[[#This Row],[Uren/Stunden]]*TabelInvoergegevens[[#This Row],[Tarief / Tarif]]</f>
        <v>0</v>
      </c>
      <c r="G20" s="20">
        <f>TabelInvoergegevens[[#This Row],[Kosten / Kosten]]*40%</f>
        <v>0</v>
      </c>
      <c r="H20" s="21">
        <f>TabelInvoergegevens[[#This Row],[Kosten / Kosten]]+TabelInvoergegevens[[#This Row],[Overhead / Overhead ]]</f>
        <v>0</v>
      </c>
    </row>
    <row r="21" spans="1:8" x14ac:dyDescent="0.45">
      <c r="A21" s="33"/>
      <c r="B21" s="33"/>
      <c r="C21" s="33"/>
      <c r="D21" s="33"/>
      <c r="E21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1" s="20">
        <f>TabelInvoergegevens[[#This Row],[Uren/Stunden]]*TabelInvoergegevens[[#This Row],[Tarief / Tarif]]</f>
        <v>0</v>
      </c>
      <c r="G21" s="20">
        <f>TabelInvoergegevens[[#This Row],[Kosten / Kosten]]*40%</f>
        <v>0</v>
      </c>
      <c r="H21" s="21">
        <f>TabelInvoergegevens[[#This Row],[Kosten / Kosten]]+TabelInvoergegevens[[#This Row],[Overhead / Overhead ]]</f>
        <v>0</v>
      </c>
    </row>
    <row r="22" spans="1:8" x14ac:dyDescent="0.45">
      <c r="A22" s="33"/>
      <c r="B22" s="33"/>
      <c r="C22" s="33"/>
      <c r="D22" s="33"/>
      <c r="E22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2" s="20">
        <f>TabelInvoergegevens[[#This Row],[Uren/Stunden]]*TabelInvoergegevens[[#This Row],[Tarief / Tarif]]</f>
        <v>0</v>
      </c>
      <c r="G22" s="20">
        <f>TabelInvoergegevens[[#This Row],[Kosten / Kosten]]*40%</f>
        <v>0</v>
      </c>
      <c r="H22" s="21">
        <f>TabelInvoergegevens[[#This Row],[Kosten / Kosten]]+TabelInvoergegevens[[#This Row],[Overhead / Overhead ]]</f>
        <v>0</v>
      </c>
    </row>
    <row r="23" spans="1:8" x14ac:dyDescent="0.45">
      <c r="A23" s="33"/>
      <c r="B23" s="33"/>
      <c r="C23" s="33"/>
      <c r="D23" s="33"/>
      <c r="E23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3" s="20">
        <f>TabelInvoergegevens[[#This Row],[Uren/Stunden]]*TabelInvoergegevens[[#This Row],[Tarief / Tarif]]</f>
        <v>0</v>
      </c>
      <c r="G23" s="20">
        <f>TabelInvoergegevens[[#This Row],[Kosten / Kosten]]*40%</f>
        <v>0</v>
      </c>
      <c r="H23" s="21">
        <f>TabelInvoergegevens[[#This Row],[Kosten / Kosten]]+TabelInvoergegevens[[#This Row],[Overhead / Overhead ]]</f>
        <v>0</v>
      </c>
    </row>
    <row r="24" spans="1:8" x14ac:dyDescent="0.45">
      <c r="A24" s="33"/>
      <c r="B24" s="33"/>
      <c r="C24" s="33"/>
      <c r="D24" s="33"/>
      <c r="E24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4" s="20">
        <f>TabelInvoergegevens[[#This Row],[Uren/Stunden]]*TabelInvoergegevens[[#This Row],[Tarief / Tarif]]</f>
        <v>0</v>
      </c>
      <c r="G24" s="20">
        <f>TabelInvoergegevens[[#This Row],[Kosten / Kosten]]*40%</f>
        <v>0</v>
      </c>
      <c r="H24" s="21">
        <f>TabelInvoergegevens[[#This Row],[Kosten / Kosten]]+TabelInvoergegevens[[#This Row],[Overhead / Overhead ]]</f>
        <v>0</v>
      </c>
    </row>
    <row r="25" spans="1:8" x14ac:dyDescent="0.45">
      <c r="A25" s="33"/>
      <c r="B25" s="33"/>
      <c r="C25" s="33"/>
      <c r="D25" s="33"/>
      <c r="E25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5" s="20">
        <f>TabelInvoergegevens[[#This Row],[Uren/Stunden]]*TabelInvoergegevens[[#This Row],[Tarief / Tarif]]</f>
        <v>0</v>
      </c>
      <c r="G25" s="20">
        <f>TabelInvoergegevens[[#This Row],[Kosten / Kosten]]*40%</f>
        <v>0</v>
      </c>
      <c r="H25" s="21">
        <f>TabelInvoergegevens[[#This Row],[Kosten / Kosten]]+TabelInvoergegevens[[#This Row],[Overhead / Overhead ]]</f>
        <v>0</v>
      </c>
    </row>
    <row r="26" spans="1:8" x14ac:dyDescent="0.45">
      <c r="A26" s="33"/>
      <c r="B26" s="33"/>
      <c r="C26" s="33"/>
      <c r="D26" s="33"/>
      <c r="E26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6" s="20">
        <f>TabelInvoergegevens[[#This Row],[Uren/Stunden]]*TabelInvoergegevens[[#This Row],[Tarief / Tarif]]</f>
        <v>0</v>
      </c>
      <c r="G26" s="20">
        <f>TabelInvoergegevens[[#This Row],[Kosten / Kosten]]*40%</f>
        <v>0</v>
      </c>
      <c r="H26" s="21">
        <f>TabelInvoergegevens[[#This Row],[Kosten / Kosten]]+TabelInvoergegevens[[#This Row],[Overhead / Overhead ]]</f>
        <v>0</v>
      </c>
    </row>
    <row r="27" spans="1:8" x14ac:dyDescent="0.45">
      <c r="A27" s="33"/>
      <c r="B27" s="33"/>
      <c r="C27" s="33"/>
      <c r="D27" s="33"/>
      <c r="E27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7" s="20">
        <f>TabelInvoergegevens[[#This Row],[Uren/Stunden]]*TabelInvoergegevens[[#This Row],[Tarief / Tarif]]</f>
        <v>0</v>
      </c>
      <c r="G27" s="20">
        <f>TabelInvoergegevens[[#This Row],[Kosten / Kosten]]*40%</f>
        <v>0</v>
      </c>
      <c r="H27" s="21">
        <f>TabelInvoergegevens[[#This Row],[Kosten / Kosten]]+TabelInvoergegevens[[#This Row],[Overhead / Overhead ]]</f>
        <v>0</v>
      </c>
    </row>
    <row r="28" spans="1:8" x14ac:dyDescent="0.45">
      <c r="A28" s="33"/>
      <c r="B28" s="33"/>
      <c r="C28" s="33"/>
      <c r="D28" s="33"/>
      <c r="E28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8" s="20">
        <f>TabelInvoergegevens[[#This Row],[Uren/Stunden]]*TabelInvoergegevens[[#This Row],[Tarief / Tarif]]</f>
        <v>0</v>
      </c>
      <c r="G28" s="20">
        <f>TabelInvoergegevens[[#This Row],[Kosten / Kosten]]*40%</f>
        <v>0</v>
      </c>
      <c r="H28" s="21">
        <f>TabelInvoergegevens[[#This Row],[Kosten / Kosten]]+TabelInvoergegevens[[#This Row],[Overhead / Overhead ]]</f>
        <v>0</v>
      </c>
    </row>
    <row r="29" spans="1:8" x14ac:dyDescent="0.45">
      <c r="A29" s="33"/>
      <c r="B29" s="33"/>
      <c r="C29" s="33"/>
      <c r="D29" s="33"/>
      <c r="E29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29" s="20">
        <f>TabelInvoergegevens[[#This Row],[Uren/Stunden]]*TabelInvoergegevens[[#This Row],[Tarief / Tarif]]</f>
        <v>0</v>
      </c>
      <c r="G29" s="20">
        <f>TabelInvoergegevens[[#This Row],[Kosten / Kosten]]*40%</f>
        <v>0</v>
      </c>
      <c r="H29" s="21">
        <f>TabelInvoergegevens[[#This Row],[Kosten / Kosten]]+TabelInvoergegevens[[#This Row],[Overhead / Overhead ]]</f>
        <v>0</v>
      </c>
    </row>
    <row r="30" spans="1:8" x14ac:dyDescent="0.45">
      <c r="A30" s="33"/>
      <c r="B30" s="33"/>
      <c r="C30" s="33"/>
      <c r="D30" s="33"/>
      <c r="E30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30" s="20">
        <f>TabelInvoergegevens[[#This Row],[Uren/Stunden]]*TabelInvoergegevens[[#This Row],[Tarief / Tarif]]</f>
        <v>0</v>
      </c>
      <c r="G30" s="20">
        <f>TabelInvoergegevens[[#This Row],[Kosten / Kosten]]*40%</f>
        <v>0</v>
      </c>
      <c r="H30" s="21">
        <f>TabelInvoergegevens[[#This Row],[Kosten / Kosten]]+TabelInvoergegevens[[#This Row],[Overhead / Overhead ]]</f>
        <v>0</v>
      </c>
    </row>
    <row r="31" spans="1:8" x14ac:dyDescent="0.45">
      <c r="A31" s="33"/>
      <c r="B31" s="33"/>
      <c r="C31" s="33"/>
      <c r="D31" s="33"/>
      <c r="E31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31" s="20">
        <f>TabelInvoergegevens[[#This Row],[Uren/Stunden]]*TabelInvoergegevens[[#This Row],[Tarief / Tarif]]</f>
        <v>0</v>
      </c>
      <c r="G31" s="20">
        <f>TabelInvoergegevens[[#This Row],[Kosten / Kosten]]*40%</f>
        <v>0</v>
      </c>
      <c r="H31" s="21">
        <f>TabelInvoergegevens[[#This Row],[Kosten / Kosten]]+TabelInvoergegevens[[#This Row],[Overhead / Overhead ]]</f>
        <v>0</v>
      </c>
    </row>
    <row r="32" spans="1:8" x14ac:dyDescent="0.45">
      <c r="A32" s="33"/>
      <c r="B32" s="33"/>
      <c r="C32" s="33"/>
      <c r="D32" s="33"/>
      <c r="E32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32" s="20">
        <f>TabelInvoergegevens[[#This Row],[Uren/Stunden]]*TabelInvoergegevens[[#This Row],[Tarief / Tarif]]</f>
        <v>0</v>
      </c>
      <c r="G32" s="20">
        <f>TabelInvoergegevens[[#This Row],[Kosten / Kosten]]*40%</f>
        <v>0</v>
      </c>
      <c r="H32" s="21">
        <f>TabelInvoergegevens[[#This Row],[Kosten / Kosten]]+TabelInvoergegevens[[#This Row],[Overhead / Overhead ]]</f>
        <v>0</v>
      </c>
    </row>
    <row r="33" spans="1:8" x14ac:dyDescent="0.45">
      <c r="A33" s="33"/>
      <c r="B33" s="33"/>
      <c r="C33" s="33"/>
      <c r="D33" s="33"/>
      <c r="E33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33" s="20">
        <f>TabelInvoergegevens[[#This Row],[Uren/Stunden]]*TabelInvoergegevens[[#This Row],[Tarief / Tarif]]</f>
        <v>0</v>
      </c>
      <c r="G33" s="20">
        <f>TabelInvoergegevens[[#This Row],[Kosten / Kosten]]*40%</f>
        <v>0</v>
      </c>
      <c r="H33" s="21">
        <f>TabelInvoergegevens[[#This Row],[Kosten / Kosten]]+TabelInvoergegevens[[#This Row],[Overhead / Overhead ]]</f>
        <v>0</v>
      </c>
    </row>
    <row r="34" spans="1:8" x14ac:dyDescent="0.45">
      <c r="A34" s="33"/>
      <c r="B34" s="33"/>
      <c r="C34" s="33"/>
      <c r="D34" s="33"/>
      <c r="E34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34" s="20">
        <f>TabelInvoergegevens[[#This Row],[Uren/Stunden]]*TabelInvoergegevens[[#This Row],[Tarief / Tarif]]</f>
        <v>0</v>
      </c>
      <c r="G34" s="20">
        <f>TabelInvoergegevens[[#This Row],[Kosten / Kosten]]*40%</f>
        <v>0</v>
      </c>
      <c r="H34" s="21">
        <f>TabelInvoergegevens[[#This Row],[Kosten / Kosten]]+TabelInvoergegevens[[#This Row],[Overhead / Overhead ]]</f>
        <v>0</v>
      </c>
    </row>
    <row r="35" spans="1:8" x14ac:dyDescent="0.45">
      <c r="A35" s="33"/>
      <c r="B35" s="33"/>
      <c r="C35" s="33"/>
      <c r="D35" s="33"/>
      <c r="E35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35" s="20">
        <f>TabelInvoergegevens[[#This Row],[Uren/Stunden]]*TabelInvoergegevens[[#This Row],[Tarief / Tarif]]</f>
        <v>0</v>
      </c>
      <c r="G35" s="20">
        <f>TabelInvoergegevens[[#This Row],[Kosten / Kosten]]*40%</f>
        <v>0</v>
      </c>
      <c r="H35" s="21">
        <f>TabelInvoergegevens[[#This Row],[Kosten / Kosten]]+TabelInvoergegevens[[#This Row],[Overhead / Overhead ]]</f>
        <v>0</v>
      </c>
    </row>
    <row r="36" spans="1:8" x14ac:dyDescent="0.45">
      <c r="A36" s="33"/>
      <c r="B36" s="33"/>
      <c r="C36" s="33"/>
      <c r="D36" s="33"/>
      <c r="E36" s="19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36" s="20">
        <f>TabelInvoergegevens[[#This Row],[Uren/Stunden]]*TabelInvoergegevens[[#This Row],[Tarief / Tarif]]</f>
        <v>0</v>
      </c>
      <c r="G36" s="20">
        <f>TabelInvoergegevens[[#This Row],[Kosten / Kosten]]*40%</f>
        <v>0</v>
      </c>
      <c r="H36" s="21">
        <f>TabelInvoergegevens[[#This Row],[Kosten / Kosten]]+TabelInvoergegevens[[#This Row],[Overhead / Overhead ]]</f>
        <v>0</v>
      </c>
    </row>
    <row r="37" spans="1:8" x14ac:dyDescent="0.45">
      <c r="A37" s="33"/>
      <c r="B37" s="33"/>
      <c r="C37" s="33"/>
      <c r="D37" s="33"/>
      <c r="E37" s="22">
        <f>IF(ISBLANK(TabelInvoergegevens[[#This Row],[Functiegroep / Leistungsgruppe]]),,IF(LEFT(TabelInvoergegevens[[#This Row],[Functiegroep / Leistungsgruppe]],3)="FG2",58.5,IF(LEFT(TabelInvoergegevens[[#This Row],[Functiegroep / Leistungsgruppe]],3)="FG3",41.5,32)))</f>
        <v>0</v>
      </c>
      <c r="F37" s="23">
        <f>TabelInvoergegevens[[#This Row],[Uren/Stunden]]*TabelInvoergegevens[[#This Row],[Tarief / Tarif]]</f>
        <v>0</v>
      </c>
      <c r="G37" s="23">
        <f>TabelInvoergegevens[[#This Row],[Kosten / Kosten]]*40%</f>
        <v>0</v>
      </c>
      <c r="H37" s="24">
        <f>TabelInvoergegevens[[#This Row],[Kosten / Kosten]]+TabelInvoergegevens[[#This Row],[Overhead / Overhead ]]</f>
        <v>0</v>
      </c>
    </row>
    <row r="39" spans="1:8" ht="15.75" x14ac:dyDescent="0.5">
      <c r="A39" s="39" t="s">
        <v>37</v>
      </c>
      <c r="B39" s="40"/>
      <c r="C39" s="40"/>
      <c r="D39" s="40"/>
      <c r="E39" s="40"/>
      <c r="F39" s="41"/>
    </row>
    <row r="40" spans="1:8" x14ac:dyDescent="0.45">
      <c r="A40" s="25" t="s">
        <v>19</v>
      </c>
      <c r="B40" s="26" t="s">
        <v>8</v>
      </c>
      <c r="C40" s="26" t="s">
        <v>9</v>
      </c>
      <c r="D40" s="26" t="s">
        <v>10</v>
      </c>
      <c r="E40" s="26" t="s">
        <v>11</v>
      </c>
      <c r="F40" s="26" t="s">
        <v>12</v>
      </c>
    </row>
    <row r="41" spans="1:8" x14ac:dyDescent="0.45">
      <c r="A41" s="27" t="str">
        <f>B10</f>
        <v xml:space="preserve"> </v>
      </c>
      <c r="B41" s="28">
        <f>SUMIFS(TabelInvoergegevens[Uren/Stunden],TabelInvoergegevens[Partner],Tabel5[[#This Row],[Partner]])</f>
        <v>0</v>
      </c>
      <c r="C41" s="29">
        <f>SUMIFS(TabelInvoergegevens[Kosten / Kosten],TabelInvoergegevens[Partner],Tabel5[[#This Row],[Partner]])</f>
        <v>0</v>
      </c>
      <c r="D41" s="29">
        <f>SUMIFS(TabelInvoergegevens[Overhead / Overhead ],TabelInvoergegevens[Partner],Tabel5[[#This Row],[Partner]])</f>
        <v>0</v>
      </c>
      <c r="E41" s="29">
        <f>SUMIFS(TabelInvoergegevens[Totaal / Summe],TabelInvoergegevens[Partner],Tabel5[[#This Row],[Partner]])</f>
        <v>0</v>
      </c>
      <c r="F41" s="29">
        <f>IF(ISBLANK($B$6),,IF($E$46=0,,Tabel5[[#This Row],[Totaal / Summe]]/$E$46*MIN(IF(LEFT($B$6,1)="H",20000,100000),$E$46)*50%))</f>
        <v>0</v>
      </c>
    </row>
    <row r="42" spans="1:8" x14ac:dyDescent="0.45">
      <c r="A42" s="27" t="str">
        <f>B11</f>
        <v xml:space="preserve"> </v>
      </c>
      <c r="B42" s="28">
        <f>SUMIFS(TabelInvoergegevens[Uren/Stunden],TabelInvoergegevens[Partner],Tabel5[[#This Row],[Partner]])</f>
        <v>0</v>
      </c>
      <c r="C42" s="29">
        <f>SUMIFS(TabelInvoergegevens[Kosten / Kosten],TabelInvoergegevens[Partner],Tabel5[[#This Row],[Partner]])</f>
        <v>0</v>
      </c>
      <c r="D42" s="29">
        <f>SUMIFS(TabelInvoergegevens[Overhead / Overhead ],TabelInvoergegevens[Partner],Tabel5[[#This Row],[Partner]])</f>
        <v>0</v>
      </c>
      <c r="E42" s="29">
        <f>SUMIFS(TabelInvoergegevens[Totaal / Summe],TabelInvoergegevens[Partner],Tabel5[[#This Row],[Partner]])</f>
        <v>0</v>
      </c>
      <c r="F42" s="29">
        <f>IF(ISBLANK($B$6),,IF($E$46=0,,Tabel5[[#This Row],[Totaal / Summe]]/$E$46*MIN(IF(LEFT($B$6,1)="H",20000,100000),$E$46)*50%))</f>
        <v>0</v>
      </c>
    </row>
    <row r="43" spans="1:8" x14ac:dyDescent="0.45">
      <c r="A43" s="27" t="str">
        <f>B12</f>
        <v xml:space="preserve"> </v>
      </c>
      <c r="B43" s="28">
        <f>SUMIFS(TabelInvoergegevens[Uren/Stunden],TabelInvoergegevens[Partner],Tabel5[[#This Row],[Partner]])</f>
        <v>0</v>
      </c>
      <c r="C43" s="29">
        <f>SUMIFS(TabelInvoergegevens[Kosten / Kosten],TabelInvoergegevens[Partner],Tabel5[[#This Row],[Partner]])</f>
        <v>0</v>
      </c>
      <c r="D43" s="29">
        <f>SUMIFS(TabelInvoergegevens[Overhead / Overhead ],TabelInvoergegevens[Partner],Tabel5[[#This Row],[Partner]])</f>
        <v>0</v>
      </c>
      <c r="E43" s="29">
        <f>SUMIFS(TabelInvoergegevens[Totaal / Summe],TabelInvoergegevens[Partner],Tabel5[[#This Row],[Partner]])</f>
        <v>0</v>
      </c>
      <c r="F43" s="29">
        <f>IF(ISBLANK($B$6),,IF($E$46=0,,Tabel5[[#This Row],[Totaal / Summe]]/$E$46*MIN(IF(LEFT($B$6,1)="H",20000,100000),$E$46)*50%))</f>
        <v>0</v>
      </c>
    </row>
    <row r="44" spans="1:8" x14ac:dyDescent="0.45">
      <c r="A44" s="27" t="str">
        <f>B13</f>
        <v xml:space="preserve"> </v>
      </c>
      <c r="B44" s="28">
        <f>SUMIFS(TabelInvoergegevens[Uren/Stunden],TabelInvoergegevens[Partner],Tabel5[[#This Row],[Partner]])</f>
        <v>0</v>
      </c>
      <c r="C44" s="29">
        <f>SUMIFS(TabelInvoergegevens[Kosten / Kosten],TabelInvoergegevens[Partner],Tabel5[[#This Row],[Partner]])</f>
        <v>0</v>
      </c>
      <c r="D44" s="29">
        <f>SUMIFS(TabelInvoergegevens[Overhead / Overhead ],TabelInvoergegevens[Partner],Tabel5[[#This Row],[Partner]])</f>
        <v>0</v>
      </c>
      <c r="E44" s="29">
        <f>SUMIFS(TabelInvoergegevens[Totaal / Summe],TabelInvoergegevens[Partner],Tabel5[[#This Row],[Partner]])</f>
        <v>0</v>
      </c>
      <c r="F44" s="29">
        <f>IF(ISBLANK($B$6),,IF($E$46=0,,Tabel5[[#This Row],[Totaal / Summe]]/$E$46*MIN(IF(LEFT($B$6,1)="H",20000,100000),$E$46)*50%))</f>
        <v>0</v>
      </c>
    </row>
    <row r="45" spans="1:8" x14ac:dyDescent="0.45">
      <c r="A45" s="27" t="str">
        <f>B14</f>
        <v xml:space="preserve"> </v>
      </c>
      <c r="B45" s="28">
        <f>SUMIFS(TabelInvoergegevens[Uren/Stunden],TabelInvoergegevens[Partner],Tabel5[[#This Row],[Partner]])</f>
        <v>0</v>
      </c>
      <c r="C45" s="29">
        <f>SUMIFS(TabelInvoergegevens[Kosten / Kosten],TabelInvoergegevens[Partner],Tabel5[[#This Row],[Partner]])</f>
        <v>0</v>
      </c>
      <c r="D45" s="29">
        <f>SUMIFS(TabelInvoergegevens[Overhead / Overhead ],TabelInvoergegevens[Partner],Tabel5[[#This Row],[Partner]])</f>
        <v>0</v>
      </c>
      <c r="E45" s="29">
        <f>SUMIFS(TabelInvoergegevens[Totaal / Summe],TabelInvoergegevens[Partner],Tabel5[[#This Row],[Partner]])</f>
        <v>0</v>
      </c>
      <c r="F45" s="29">
        <f>IF(ISBLANK($B$6),,IF($E$46=0,,Tabel5[[#This Row],[Totaal / Summe]]/$E$46*MIN(IF(LEFT($B$6,1)="H",20000,100000),$E$46)*50%))</f>
        <v>0</v>
      </c>
    </row>
    <row r="46" spans="1:8" x14ac:dyDescent="0.45">
      <c r="A46" s="30"/>
      <c r="B46" s="31">
        <f t="shared" ref="B46:D46" si="0">SUBTOTAL(109,B41:B45)</f>
        <v>0</v>
      </c>
      <c r="C46" s="32">
        <f t="shared" si="0"/>
        <v>0</v>
      </c>
      <c r="D46" s="32">
        <f t="shared" si="0"/>
        <v>0</v>
      </c>
      <c r="E46" s="32">
        <f>SUBTOTAL(109,E41:E45)</f>
        <v>0</v>
      </c>
      <c r="F46" s="32">
        <f>SUBTOTAL(109,F41:F45)</f>
        <v>0</v>
      </c>
    </row>
  </sheetData>
  <sheetProtection algorithmName="SHA-512" hashValue="BH26UpmNUfekK+/NgqStzuL1u3KLxEbCRnukD9E9plC6tzuAqYQSxG7vpoeMDFnnVW6VJLabmjXuvVF1hMUoRg==" saltValue="EAKpipQTnBa2T3bymCZF3g==" spinCount="100000" sheet="1" objects="1" scenarios="1"/>
  <mergeCells count="5">
    <mergeCell ref="A5:B5"/>
    <mergeCell ref="A39:F39"/>
    <mergeCell ref="A15:H15"/>
    <mergeCell ref="A16:H16"/>
    <mergeCell ref="A8:C8"/>
  </mergeCells>
  <phoneticPr fontId="6" type="noConversion"/>
  <conditionalFormatting sqref="A15">
    <cfRule type="expression" dxfId="1" priority="7">
      <formula>IF(E46&gt;IF(LEFT(B6,1)="H",20000,100000),TRUE,FALSE)</formula>
    </cfRule>
  </conditionalFormatting>
  <conditionalFormatting sqref="B6">
    <cfRule type="expression" dxfId="0" priority="4">
      <formula>ISBLANK(B6)</formula>
    </cfRule>
  </conditionalFormatting>
  <dataValidations count="3">
    <dataValidation type="list" allowBlank="1" showInputMessage="1" showErrorMessage="1" sqref="C18:C37" xr:uid="{73851B61-1FF6-4A3D-8255-C9B754FDE924}">
      <formula1>functie</formula1>
    </dataValidation>
    <dataValidation type="list" allowBlank="1" showInputMessage="1" showErrorMessage="1" sqref="B6" xr:uid="{0EAC3AE9-6F8A-4A0D-9036-06CEC5E35C9F}">
      <formula1>type</formula1>
    </dataValidation>
    <dataValidation type="list" allowBlank="1" showInputMessage="1" showErrorMessage="1" sqref="A18:A37" xr:uid="{D286AA16-5491-41A0-9CB0-1E79021BB473}">
      <formula1>partners</formula1>
    </dataValidation>
  </dataValidation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E2DB-9B5E-460E-AA0D-E89C42CABB6B}">
  <dimension ref="A1:D5"/>
  <sheetViews>
    <sheetView workbookViewId="0">
      <selection activeCell="E8" sqref="E8"/>
    </sheetView>
  </sheetViews>
  <sheetFormatPr defaultRowHeight="14.25" x14ac:dyDescent="0.45"/>
  <cols>
    <col min="1" max="1" width="29" bestFit="1" customWidth="1"/>
    <col min="4" max="4" width="18.53125" bestFit="1" customWidth="1"/>
  </cols>
  <sheetData>
    <row r="1" spans="1:4" x14ac:dyDescent="0.45">
      <c r="A1" t="s">
        <v>25</v>
      </c>
      <c r="B1" t="s">
        <v>26</v>
      </c>
      <c r="D1" t="s">
        <v>27</v>
      </c>
    </row>
    <row r="2" spans="1:4" x14ac:dyDescent="0.45">
      <c r="A2" t="s">
        <v>28</v>
      </c>
      <c r="B2">
        <v>2</v>
      </c>
      <c r="D2" t="s">
        <v>29</v>
      </c>
    </row>
    <row r="3" spans="1:4" x14ac:dyDescent="0.45">
      <c r="A3" t="s">
        <v>30</v>
      </c>
      <c r="B3">
        <v>2</v>
      </c>
      <c r="D3" t="s">
        <v>31</v>
      </c>
    </row>
    <row r="4" spans="1:4" x14ac:dyDescent="0.45">
      <c r="A4" t="s">
        <v>32</v>
      </c>
      <c r="B4">
        <v>3</v>
      </c>
    </row>
    <row r="5" spans="1:4" x14ac:dyDescent="0.45">
      <c r="A5" t="s">
        <v>33</v>
      </c>
      <c r="B5">
        <v>4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c6eb0a-d626-40d1-aa08-dae95d69f1a4" xsi:nil="true"/>
    <lcf76f155ced4ddcb4097134ff3c332f xmlns="e15eb804-e3cf-427d-8299-ead1e8899e20">
      <Terms xmlns="http://schemas.microsoft.com/office/infopath/2007/PartnerControls"/>
    </lcf76f155ced4ddcb4097134ff3c332f>
    <SharedWithUsers xmlns="79c6eb0a-d626-40d1-aa08-dae95d69f1a4">
      <UserInfo>
        <DisplayName>Ingrid Meijer | Oost NL</DisplayName>
        <AccountId>3984</AccountId>
        <AccountType/>
      </UserInfo>
      <UserInfo>
        <DisplayName>Tom Cornelissen | Oost NL</DisplayName>
        <AccountId>165</AccountId>
        <AccountType/>
      </UserInfo>
      <UserInfo>
        <DisplayName>Erwin Altena | Oost NL</DisplayName>
        <AccountId>1353</AccountId>
        <AccountType/>
      </UserInfo>
      <UserInfo>
        <DisplayName>Floris de Koning | Oost NL</DisplayName>
        <AccountId>260</AccountId>
        <AccountType/>
      </UserInfo>
      <UserInfo>
        <DisplayName>Hermien Christy-Knorth | Oost NL</DisplayName>
        <AccountId>144</AccountId>
        <AccountType/>
      </UserInfo>
      <UserInfo>
        <DisplayName>Hilde van der Pluym | Oost NL</DisplayName>
        <AccountId>7686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E8EED4DE667488AA71C719CBAAF68" ma:contentTypeVersion="18" ma:contentTypeDescription="Een nieuw document maken." ma:contentTypeScope="" ma:versionID="7276b50ba2eeb198c7498828ebd018ca">
  <xsd:schema xmlns:xsd="http://www.w3.org/2001/XMLSchema" xmlns:xs="http://www.w3.org/2001/XMLSchema" xmlns:p="http://schemas.microsoft.com/office/2006/metadata/properties" xmlns:ns2="79c6eb0a-d626-40d1-aa08-dae95d69f1a4" xmlns:ns3="e15eb804-e3cf-427d-8299-ead1e8899e20" targetNamespace="http://schemas.microsoft.com/office/2006/metadata/properties" ma:root="true" ma:fieldsID="abaa76b7feae51261f110230a58390ef" ns2:_="" ns3:_="">
    <xsd:import namespace="79c6eb0a-d626-40d1-aa08-dae95d69f1a4"/>
    <xsd:import namespace="e15eb804-e3cf-427d-8299-ead1e8899e2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6eb0a-d626-40d1-aa08-dae95d69f1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e5542b-e99b-4758-bedc-8a7871085b50}" ma:internalName="TaxCatchAll" ma:showField="CatchAllData" ma:web="79c6eb0a-d626-40d1-aa08-dae95d69f1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eb804-e3cf-427d-8299-ead1e8899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2e624d66-6805-4fde-bfd0-845145436f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D63CAB-3995-48A4-83C8-EFEC7BD1E6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DDEA64-53DF-4BEA-BD0F-E8A916A7282B}">
  <ds:schemaRefs>
    <ds:schemaRef ds:uri="http://schemas.microsoft.com/office/infopath/2007/PartnerControls"/>
    <ds:schemaRef ds:uri="e15eb804-e3cf-427d-8299-ead1e8899e20"/>
    <ds:schemaRef ds:uri="79c6eb0a-d626-40d1-aa08-dae95d69f1a4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AFE6C1-D34D-42D8-9D07-842F90695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6eb0a-d626-40d1-aa08-dae95d69f1a4"/>
    <ds:schemaRef ds:uri="e15eb804-e3cf-427d-8299-ead1e8899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5</vt:i4>
      </vt:variant>
    </vt:vector>
  </HeadingPairs>
  <TitlesOfParts>
    <vt:vector size="7" baseType="lpstr">
      <vt:lpstr>Budgetplan</vt:lpstr>
      <vt:lpstr>lijsten</vt:lpstr>
      <vt:lpstr>Budgetplan!_Hlk161911270</vt:lpstr>
      <vt:lpstr>functie</vt:lpstr>
      <vt:lpstr>partner</vt:lpstr>
      <vt:lpstr>partners</vt:lpstr>
      <vt:lpstr>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Altena | Oost NL</dc:creator>
  <cp:keywords/>
  <dc:description/>
  <cp:lastModifiedBy>Floris de Koning</cp:lastModifiedBy>
  <cp:revision/>
  <dcterms:created xsi:type="dcterms:W3CDTF">2024-02-06T13:46:02Z</dcterms:created>
  <dcterms:modified xsi:type="dcterms:W3CDTF">2024-06-04T09:13:46Z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0x010100E19E8EED4DE667488AA71C719CBAAF68</vt:lpwstr>
  </property>
  <property fmtid="{D5CDD505-2E9C-101B-9397-08002B2CF9AE}" pid="3" name="MediaServiceImageTags">
    <vt:lpwstr/>
  </property>
</Properties>
</file>